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425" activeTab="0"/>
  </bookViews>
  <sheets>
    <sheet name="calcul coeff" sheetId="1" r:id="rId1"/>
    <sheet name="hres a payer" sheetId="2" r:id="rId2"/>
  </sheets>
  <definedNames/>
  <calcPr fullCalcOnLoad="1"/>
</workbook>
</file>

<file path=xl/sharedStrings.xml><?xml version="1.0" encoding="utf-8"?>
<sst xmlns="http://schemas.openxmlformats.org/spreadsheetml/2006/main" count="28" uniqueCount="19">
  <si>
    <t>Coefficient ancienneté</t>
  </si>
  <si>
    <t>Valeur du point</t>
  </si>
  <si>
    <t xml:space="preserve">Salaire brut           </t>
  </si>
  <si>
    <t xml:space="preserve">Prime                         </t>
  </si>
  <si>
    <t>Salaire brut après prime</t>
  </si>
  <si>
    <t>Temps de travail</t>
  </si>
  <si>
    <t>charges salariales</t>
  </si>
  <si>
    <t>Salaire net</t>
  </si>
  <si>
    <t>francs</t>
  </si>
  <si>
    <t>indemnites de risques</t>
  </si>
  <si>
    <t>PROCEDURE HEURES A PAYER en euros</t>
  </si>
  <si>
    <t>coefficient</t>
  </si>
  <si>
    <t>heures mensuelles</t>
  </si>
  <si>
    <t>Points</t>
  </si>
  <si>
    <t>prime 8,21%</t>
  </si>
  <si>
    <t>Total points</t>
  </si>
  <si>
    <t>Salaire brut</t>
  </si>
  <si>
    <t>-  Charges</t>
  </si>
  <si>
    <t>salaire net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</si>
</sst>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8"/>
      <name val="Sophie"/>
      <family val="0"/>
    </font>
    <font>
      <b/>
      <sz val="18"/>
      <name val="Sophie"/>
      <family val="0"/>
    </font>
    <font>
      <sz val="18"/>
      <color indexed="10"/>
      <name val="Sophi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rgb="FFFF0000"/>
      <name val="Sophi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44" fontId="0" fillId="0" borderId="0" applyFont="0" applyFill="0" applyBorder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44" fontId="2" fillId="0" borderId="0" xfId="44" applyFont="1" applyAlignment="1">
      <alignment/>
    </xf>
    <xf numFmtId="9" fontId="2" fillId="0" borderId="0" xfId="51" applyFont="1" applyAlignment="1">
      <alignment/>
    </xf>
    <xf numFmtId="10" fontId="2" fillId="0" borderId="0" xfId="51" applyNumberFormat="1" applyFont="1" applyAlignment="1">
      <alignment/>
    </xf>
    <xf numFmtId="44" fontId="3" fillId="33" borderId="0" xfId="44" applyFont="1" applyFill="1" applyAlignment="1">
      <alignment/>
    </xf>
    <xf numFmtId="43" fontId="2" fillId="0" borderId="0" xfId="46" applyFont="1" applyAlignment="1">
      <alignment/>
    </xf>
    <xf numFmtId="0" fontId="38" fillId="0" borderId="0" xfId="0" applyFont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24.140625" style="1" customWidth="1"/>
    <col min="2" max="7" width="11.421875" style="1" customWidth="1"/>
    <col min="8" max="8" width="14.7109375" style="1" bestFit="1" customWidth="1"/>
    <col min="9" max="16384" width="11.421875" style="1" customWidth="1"/>
  </cols>
  <sheetData>
    <row r="1" spans="1:2" ht="23.25">
      <c r="A1" s="1">
        <v>513</v>
      </c>
      <c r="B1" s="1" t="s">
        <v>0</v>
      </c>
    </row>
    <row r="2" spans="1:2" ht="23.25">
      <c r="A2" s="2">
        <v>3.74</v>
      </c>
      <c r="B2" s="1" t="s">
        <v>1</v>
      </c>
    </row>
    <row r="3" spans="1:2" ht="23.25">
      <c r="A3" s="2">
        <f>A1*A2</f>
        <v>1918.6200000000001</v>
      </c>
      <c r="B3" s="1" t="s">
        <v>2</v>
      </c>
    </row>
    <row r="4" spans="1:2" ht="3" customHeight="1">
      <c r="A4" s="1">
        <v>0.0821</v>
      </c>
      <c r="B4" s="1" t="s">
        <v>3</v>
      </c>
    </row>
    <row r="5" ht="3" customHeight="1">
      <c r="A5" s="2">
        <f>A3*A4</f>
        <v>157.51870200000002</v>
      </c>
    </row>
    <row r="6" spans="1:2" ht="23.25">
      <c r="A6" s="2">
        <f>A3+A5</f>
        <v>2076.138702</v>
      </c>
      <c r="B6" s="1" t="s">
        <v>4</v>
      </c>
    </row>
    <row r="7" spans="1:2" ht="23.25">
      <c r="A7" s="3">
        <v>1</v>
      </c>
      <c r="B7" s="1" t="s">
        <v>5</v>
      </c>
    </row>
    <row r="8" ht="3.75" customHeight="1">
      <c r="A8" s="2">
        <f>A6*A7</f>
        <v>2076.138702</v>
      </c>
    </row>
    <row r="9" ht="3.75" customHeight="1">
      <c r="A9" s="4">
        <v>0.233</v>
      </c>
    </row>
    <row r="10" spans="1:8" ht="23.25">
      <c r="A10" s="2">
        <f>A8*A9</f>
        <v>483.74031756600004</v>
      </c>
      <c r="B10" s="1" t="s">
        <v>6</v>
      </c>
      <c r="H10" s="2"/>
    </row>
    <row r="11" spans="1:2" ht="23.25">
      <c r="A11" s="5">
        <f>A8-A10</f>
        <v>1592.398384434</v>
      </c>
      <c r="B11" s="1" t="s">
        <v>7</v>
      </c>
    </row>
    <row r="12" spans="1:2" ht="23.25">
      <c r="A12" s="6">
        <f>A11*6.55957</f>
        <v>10445.448670581733</v>
      </c>
      <c r="B12" s="1" t="s">
        <v>8</v>
      </c>
    </row>
    <row r="14" spans="1:2" ht="23.25">
      <c r="A14" s="1">
        <v>424</v>
      </c>
      <c r="B14" s="1" t="s">
        <v>0</v>
      </c>
    </row>
    <row r="15" spans="1:2" ht="23.25">
      <c r="A15" s="2">
        <v>3.64</v>
      </c>
      <c r="B15" s="1" t="s">
        <v>1</v>
      </c>
    </row>
    <row r="16" spans="1:2" ht="23.25">
      <c r="A16" s="2">
        <f>A14*A15</f>
        <v>1543.3600000000001</v>
      </c>
      <c r="B16" s="1" t="s">
        <v>2</v>
      </c>
    </row>
    <row r="17" spans="1:2" ht="23.25">
      <c r="A17" s="1">
        <v>0.0821</v>
      </c>
      <c r="B17" s="1" t="s">
        <v>3</v>
      </c>
    </row>
    <row r="18" ht="23.25">
      <c r="A18" s="2">
        <f>A16*A17</f>
        <v>126.70985600000002</v>
      </c>
    </row>
    <row r="19" spans="1:2" ht="23.25">
      <c r="A19" s="2">
        <f>A16+A18</f>
        <v>1670.069856</v>
      </c>
      <c r="B19" s="1" t="s">
        <v>4</v>
      </c>
    </row>
    <row r="20" spans="1:2" ht="23.25">
      <c r="A20" s="1">
        <v>1</v>
      </c>
      <c r="B20" s="1" t="s">
        <v>5</v>
      </c>
    </row>
    <row r="21" ht="23.25">
      <c r="A21" s="2">
        <f>A19*A20</f>
        <v>1670.069856</v>
      </c>
    </row>
    <row r="22" spans="1:2" ht="23.25">
      <c r="A22" s="1">
        <f>6.3*3.58</f>
        <v>22.554</v>
      </c>
      <c r="B22" s="1" t="s">
        <v>9</v>
      </c>
    </row>
    <row r="23" ht="23.25">
      <c r="A23" s="1">
        <v>0.23</v>
      </c>
    </row>
    <row r="24" spans="1:2" ht="23.25">
      <c r="A24" s="2">
        <f>A21*A23</f>
        <v>384.11606688</v>
      </c>
      <c r="B24" s="1" t="s">
        <v>6</v>
      </c>
    </row>
    <row r="25" spans="1:2" ht="23.25">
      <c r="A25" s="2">
        <f>A21-A24+A22</f>
        <v>1308.50778912</v>
      </c>
      <c r="B25" s="1" t="s">
        <v>7</v>
      </c>
    </row>
    <row r="26" spans="1:2" ht="23.25">
      <c r="A26" s="6">
        <f>A25*6.55957</f>
        <v>8583.248438277878</v>
      </c>
      <c r="B26" s="1" t="s">
        <v>8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H9" sqref="H9:J12"/>
    </sheetView>
  </sheetViews>
  <sheetFormatPr defaultColWidth="11.421875" defaultRowHeight="12.75"/>
  <cols>
    <col min="1" max="16384" width="11.421875" style="1" customWidth="1"/>
  </cols>
  <sheetData>
    <row r="1" ht="23.25">
      <c r="A1" s="1" t="s">
        <v>10</v>
      </c>
    </row>
    <row r="3" spans="2:3" ht="23.25">
      <c r="B3" s="1">
        <v>501</v>
      </c>
      <c r="C3" s="1" t="s">
        <v>11</v>
      </c>
    </row>
    <row r="4" spans="2:5" ht="23.25">
      <c r="B4" s="7">
        <v>151.67</v>
      </c>
      <c r="C4" s="7" t="s">
        <v>12</v>
      </c>
      <c r="D4" s="7"/>
      <c r="E4" s="7"/>
    </row>
    <row r="5" spans="2:3" ht="23.25">
      <c r="B5" s="1">
        <f>B3*B4/151.67</f>
        <v>501.00000000000006</v>
      </c>
      <c r="C5" s="1" t="s">
        <v>13</v>
      </c>
    </row>
    <row r="6" spans="2:3" ht="23.25">
      <c r="B6" s="1">
        <f>B5*8.21%</f>
        <v>41.13210000000001</v>
      </c>
      <c r="C6" s="1" t="s">
        <v>14</v>
      </c>
    </row>
    <row r="7" spans="2:3" ht="23.25">
      <c r="B7" s="1">
        <f>B5+B6</f>
        <v>542.1321</v>
      </c>
      <c r="C7" s="1" t="s">
        <v>15</v>
      </c>
    </row>
    <row r="9" spans="2:3" ht="23.25">
      <c r="B9" s="1">
        <f>B7*3.64</f>
        <v>1973.3608440000003</v>
      </c>
      <c r="C9" s="1" t="s">
        <v>16</v>
      </c>
    </row>
    <row r="10" spans="2:3" ht="23.25">
      <c r="B10" s="1">
        <f>B9*23.3%</f>
        <v>459.7930766520001</v>
      </c>
      <c r="C10" s="1" t="s">
        <v>17</v>
      </c>
    </row>
    <row r="12" spans="2:3" ht="23.25">
      <c r="B12" s="1">
        <f>B9-B10</f>
        <v>1513.5677673480002</v>
      </c>
      <c r="C12" s="1" t="s">
        <v>18</v>
      </c>
    </row>
    <row r="13" ht="23.25">
      <c r="B13" s="1">
        <f>B12*6.55957</f>
        <v>9928.353719662922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</dc:creator>
  <cp:keywords/>
  <dc:description/>
  <cp:lastModifiedBy>gil</cp:lastModifiedBy>
  <dcterms:created xsi:type="dcterms:W3CDTF">2008-04-07T09:40:28Z</dcterms:created>
  <dcterms:modified xsi:type="dcterms:W3CDTF">2011-02-05T17:26:45Z</dcterms:modified>
  <cp:category/>
  <cp:version/>
  <cp:contentType/>
  <cp:contentStatus/>
</cp:coreProperties>
</file>